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<sst xmlns="http://schemas.openxmlformats.org/spreadsheetml/2006/main" count="107" uniqueCount="102">
  <si>
    <t>mii lei</t>
  </si>
  <si>
    <t>INDICATORI</t>
  </si>
  <si>
    <t>Nr. rd.</t>
  </si>
  <si>
    <t xml:space="preserve">%       </t>
  </si>
  <si>
    <t>Estimări an 2022</t>
  </si>
  <si>
    <t>Estimări an 2023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</si>
  <si>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</si>
  <si>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</si>
  <si>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</si>
  <si>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</si>
  <si>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</si>
  <si>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</si>
  <si>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</si>
  <si>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</si>
  <si>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</si>
  <si>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</si>
  <si>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</si>
  <si>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</si>
  <si>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</si>
  <si>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</si>
  <si>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</si>
  <si>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</si>
  <si>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</si>
  <si>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</si>
  <si>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</si>
  <si>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</si>
  <si>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</si>
  <si>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</si>
  <si>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</si>
  <si>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</si>
  <si>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</si>
  <si>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</si>
  <si>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</si>
  <si>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</si>
  <si>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</si>
  <si>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</si>
  <si>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</si>
  <si>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</si>
  <si>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</si>
  <si>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</si>
  <si>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contributiile datorate de angajator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</si>
  <si>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</si>
  <si>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</si>
  <si>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</si>
  <si>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</si>
  <si>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</si>
  <si>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</si>
  <si>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</si>
  <si>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</si>
  <si>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</si>
  <si>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</si>
  <si>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</si>
  <si>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</si>
  <si>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</si>
  <si>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</si>
  <si>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</si>
  <si>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</si>
  <si>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</si>
  <si>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</si>
  <si>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</si>
  <si>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</si>
  <si>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</si>
  <si>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</si>
  <si>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</si>
  <si>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</si>
  <si>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</si>
  <si>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</si>
  <si>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</si>
  <si>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</si>
  <si>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</si>
  <si>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</si>
  <si>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</si>
  <si>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</si>
  <si>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</si>
  <si>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</si>
  <si>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</si>
  <si>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</si>
  <si>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</si>
  <si>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</si>
  <si>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</si>
  <si>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</si>
  <si>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</si>
  <si>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</si>
  <si>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</si>
  <si>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</si>
  <si>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</si>
  <si>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* </t>
  </si>
  <si>
    <t>Castigul mediu lunar pe salariat (lei/persoana) determinat pe baza cheltuielilor de natura salariala , recalculat cf Legii anuale a bugetului de stat **</t>
  </si>
  <si>
    <t>Productivitatea muncii în unităţi valorice pe total personal mediu (mii lei/persoană) (Rd.2/Rd.49)</t>
  </si>
  <si>
    <t>Productivitatea muncii în unităţi valorice pe total personal mediu recalculat cf Legii anuale a bugetului de stat(mii lei/persoană) (Rd.2/Rd.49)</t>
  </si>
  <si>
    <t>Productivitatea muncii în unităţi fizice pe total personal mediu (cantitate produse finite/persoana)</t>
  </si>
  <si>
    <t>Cheltuieli totale la 1000 lei venituri totale        (Rd.7/Rd.1)x1000</t>
  </si>
  <si>
    <t>Plăţi restante</t>
  </si>
  <si>
    <t>Creanţe restante</t>
  </si>
  <si>
    <t>Buget rectificat an curent 2021</t>
  </si>
  <si>
    <t>BUGET DE VENITURI SI CHELTUIELI RECTIFICAT AL</t>
  </si>
  <si>
    <t>Aprobat an curent prin HCL346 /2021</t>
  </si>
  <si>
    <t>Anexa</t>
  </si>
  <si>
    <t xml:space="preserve"> S.C. PIETE SI TARGURI CRAIOVA S.R.L. PE ANUL 2021</t>
  </si>
  <si>
    <t>la Hotărârea nr. 384/28.10.2021</t>
  </si>
  <si>
    <t>PREŞEDINTE DE ŞEDINŢĂ,</t>
  </si>
  <si>
    <t>DAN-ŞTEFAN SPÂNU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</si>
</sst>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46" applyFont="1" applyFill="1" applyAlignment="1">
      <alignment horizontal="center"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center"/>
      <protection/>
    </xf>
    <xf numFmtId="0" fontId="1" fillId="0" borderId="0" xfId="46" applyFont="1" applyFill="1" applyBorder="1" applyAlignment="1">
      <alignment horizontal="center"/>
      <protection/>
    </xf>
    <xf numFmtId="0" fontId="1" fillId="0" borderId="0" xfId="46" applyFont="1" applyFill="1" applyBorder="1">
      <alignment/>
      <protection/>
    </xf>
    <xf numFmtId="0" fontId="1" fillId="0" borderId="10" xfId="46" applyFont="1" applyFill="1" applyBorder="1" applyAlignment="1">
      <alignment horizontal="center"/>
      <protection/>
    </xf>
    <xf numFmtId="0" fontId="0" fillId="0" borderId="11" xfId="46" applyFont="1" applyFill="1" applyBorder="1" applyAlignment="1">
      <alignment horizontal="center" wrapText="1"/>
      <protection/>
    </xf>
    <xf numFmtId="2" fontId="0" fillId="0" borderId="11" xfId="46" applyNumberFormat="1" applyFont="1" applyFill="1" applyBorder="1">
      <alignment/>
      <protection/>
    </xf>
    <xf numFmtId="0" fontId="0" fillId="0" borderId="12" xfId="0" applyFont="1" applyBorder="1" applyAlignment="1">
      <alignment vertical="top" wrapText="1"/>
    </xf>
    <xf numFmtId="0" fontId="0" fillId="0" borderId="11" xfId="46" applyFont="1" applyFill="1" applyBorder="1" applyAlignment="1">
      <alignment horizontal="left" vertical="top" wrapText="1"/>
      <protection/>
    </xf>
    <xf numFmtId="0" fontId="0" fillId="0" borderId="13" xfId="0" applyFont="1" applyBorder="1" applyAlignment="1">
      <alignment vertical="top" wrapText="1"/>
    </xf>
    <xf numFmtId="0" fontId="0" fillId="0" borderId="11" xfId="46" applyFont="1" applyFill="1" applyBorder="1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>
      <alignment vertical="center"/>
      <protection/>
    </xf>
    <xf numFmtId="0" fontId="0" fillId="0" borderId="0" xfId="46" applyFont="1" applyFill="1" applyBorder="1" applyAlignment="1">
      <alignment horizontal="left" vertical="top" wrapText="1"/>
      <protection/>
    </xf>
    <xf numFmtId="0" fontId="0" fillId="33" borderId="0" xfId="46" applyFont="1" applyFill="1" applyBorder="1" applyAlignment="1">
      <alignment horizontal="center"/>
      <protection/>
    </xf>
    <xf numFmtId="0" fontId="0" fillId="0" borderId="0" xfId="46" applyFont="1" applyFill="1" applyBorder="1" applyAlignment="1">
      <alignment vertical="center"/>
      <protection/>
    </xf>
    <xf numFmtId="0" fontId="0" fillId="0" borderId="0" xfId="46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33" borderId="11" xfId="46" applyFont="1" applyFill="1" applyBorder="1" applyAlignment="1">
      <alignment horizontal="center" wrapText="1"/>
      <protection/>
    </xf>
    <xf numFmtId="2" fontId="0" fillId="0" borderId="11" xfId="46" applyNumberFormat="1" applyFont="1" applyFill="1" applyBorder="1" applyAlignment="1">
      <alignment horizontal="center" wrapText="1"/>
      <protection/>
    </xf>
    <xf numFmtId="1" fontId="0" fillId="0" borderId="11" xfId="46" applyNumberFormat="1" applyFont="1" applyFill="1" applyBorder="1" applyAlignment="1">
      <alignment horizontal="center" wrapText="1"/>
      <protection/>
    </xf>
    <xf numFmtId="0" fontId="0" fillId="0" borderId="11" xfId="46" applyFont="1" applyFill="1" applyBorder="1" applyAlignment="1">
      <alignment horizontal="center"/>
      <protection/>
    </xf>
    <xf numFmtId="0" fontId="0" fillId="33" borderId="11" xfId="46" applyFont="1" applyFill="1" applyBorder="1" applyAlignment="1">
      <alignment horizontal="center"/>
      <protection/>
    </xf>
    <xf numFmtId="2" fontId="0" fillId="33" borderId="11" xfId="46" applyNumberFormat="1" applyFont="1" applyFill="1" applyBorder="1" applyAlignment="1">
      <alignment horizontal="center" wrapText="1"/>
      <protection/>
    </xf>
    <xf numFmtId="2" fontId="0" fillId="0" borderId="11" xfId="46" applyNumberFormat="1" applyFont="1" applyFill="1" applyBorder="1" applyAlignment="1">
      <alignment horizontal="center"/>
      <protection/>
    </xf>
    <xf numFmtId="2" fontId="0" fillId="33" borderId="11" xfId="46" applyNumberFormat="1" applyFont="1" applyFill="1" applyBorder="1" applyAlignment="1">
      <alignment horizontal="center"/>
      <protection/>
    </xf>
    <xf numFmtId="0" fontId="1" fillId="33" borderId="0" xfId="46" applyFont="1" applyFill="1" applyAlignment="1">
      <alignment horizontal="left" vertical="center"/>
      <protection/>
    </xf>
    <xf numFmtId="0" fontId="1" fillId="33" borderId="0" xfId="46" applyFont="1" applyFill="1" applyAlignment="1">
      <alignment horizontal="center" vertical="center"/>
      <protection/>
    </xf>
    <xf numFmtId="0" fontId="1" fillId="33" borderId="0" xfId="46" applyFont="1" applyFill="1" applyBorder="1" applyAlignment="1">
      <alignment horizontal="center" vertical="center"/>
      <protection/>
    </xf>
    <xf numFmtId="0" fontId="1" fillId="33" borderId="0" xfId="46" applyFont="1" applyFill="1" applyAlignment="1">
      <alignment wrapText="1"/>
      <protection/>
    </xf>
    <xf numFmtId="0" fontId="1" fillId="33" borderId="0" xfId="46" applyFont="1" applyFill="1" applyAlignment="1">
      <alignment horizontal="center"/>
      <protection/>
    </xf>
    <xf numFmtId="0" fontId="1" fillId="0" borderId="0" xfId="46" applyFont="1" applyFill="1">
      <alignment/>
      <protection/>
    </xf>
    <xf numFmtId="0" fontId="1" fillId="33" borderId="0" xfId="46" applyFont="1" applyFill="1" applyBorder="1" applyAlignment="1">
      <alignment horizontal="center"/>
      <protection/>
    </xf>
    <xf numFmtId="0" fontId="1" fillId="0" borderId="10" xfId="46" applyFont="1" applyFill="1" applyBorder="1" applyAlignment="1">
      <alignment horizontal="center" vertical="center"/>
      <protection/>
    </xf>
    <xf numFmtId="0" fontId="1" fillId="0" borderId="10" xfId="46" applyFont="1" applyFill="1" applyBorder="1" applyAlignment="1">
      <alignment wrapText="1"/>
      <protection/>
    </xf>
    <xf numFmtId="0" fontId="1" fillId="33" borderId="10" xfId="46" applyFont="1" applyFill="1" applyBorder="1" applyAlignment="1">
      <alignment horizontal="center"/>
      <protection/>
    </xf>
    <xf numFmtId="0" fontId="0" fillId="0" borderId="11" xfId="46" applyFont="1" applyFill="1" applyBorder="1" applyAlignment="1">
      <alignment horizontal="left" vertical="center" wrapText="1"/>
      <protection/>
    </xf>
    <xf numFmtId="0" fontId="0" fillId="0" borderId="11" xfId="47" applyFont="1" applyFill="1" applyBorder="1" applyAlignment="1">
      <alignment horizontal="center" vertical="center"/>
      <protection/>
    </xf>
    <xf numFmtId="0" fontId="0" fillId="0" borderId="11" xfId="46" applyFont="1" applyFill="1" applyBorder="1" applyAlignment="1">
      <alignment vertical="center" wrapText="1"/>
      <protection/>
    </xf>
    <xf numFmtId="0" fontId="0" fillId="0" borderId="14" xfId="47" applyFont="1" applyFill="1" applyBorder="1" applyAlignment="1">
      <alignment vertical="top" wrapText="1"/>
      <protection/>
    </xf>
    <xf numFmtId="0" fontId="0" fillId="0" borderId="15" xfId="46" applyFont="1" applyFill="1" applyBorder="1" applyAlignment="1">
      <alignment vertical="center" wrapText="1"/>
      <protection/>
    </xf>
    <xf numFmtId="0" fontId="0" fillId="0" borderId="16" xfId="46" applyFont="1" applyFill="1" applyBorder="1" applyAlignment="1">
      <alignment vertical="center" wrapText="1"/>
      <protection/>
    </xf>
    <xf numFmtId="0" fontId="0" fillId="0" borderId="17" xfId="46" applyFont="1" applyFill="1" applyBorder="1" applyAlignment="1">
      <alignment vertical="top" wrapText="1"/>
      <protection/>
    </xf>
    <xf numFmtId="0" fontId="0" fillId="0" borderId="18" xfId="47" applyFont="1" applyFill="1" applyBorder="1" applyAlignment="1">
      <alignment vertical="center"/>
      <protection/>
    </xf>
    <xf numFmtId="0" fontId="0" fillId="0" borderId="19" xfId="47" applyFont="1" applyFill="1" applyBorder="1" applyAlignment="1">
      <alignment horizontal="left" vertical="center" wrapText="1"/>
      <protection/>
    </xf>
    <xf numFmtId="0" fontId="0" fillId="0" borderId="15" xfId="46" applyFont="1" applyFill="1" applyBorder="1" applyAlignment="1">
      <alignment horizontal="left" vertical="center" wrapText="1"/>
      <protection/>
    </xf>
    <xf numFmtId="0" fontId="0" fillId="0" borderId="0" xfId="46" applyFont="1" applyFill="1" applyBorder="1" applyAlignment="1">
      <alignment vertical="center" wrapText="1"/>
      <protection/>
    </xf>
    <xf numFmtId="0" fontId="0" fillId="0" borderId="0" xfId="47" applyFont="1" applyFill="1" applyBorder="1" applyAlignment="1">
      <alignment/>
      <protection/>
    </xf>
    <xf numFmtId="0" fontId="1" fillId="0" borderId="0" xfId="46" applyFont="1" applyFill="1" applyBorder="1" applyAlignment="1">
      <alignment horizontal="right"/>
      <protection/>
    </xf>
    <xf numFmtId="0" fontId="0" fillId="0" borderId="0" xfId="46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0" fillId="0" borderId="11" xfId="46" applyFont="1" applyFill="1" applyBorder="1" applyAlignment="1">
      <alignment horizontal="left" vertical="center" wrapText="1"/>
      <protection/>
    </xf>
    <xf numFmtId="0" fontId="0" fillId="0" borderId="11" xfId="46" applyFont="1" applyFill="1" applyBorder="1" applyAlignment="1">
      <alignment horizontal="center" vertical="center" wrapText="1"/>
      <protection/>
    </xf>
    <xf numFmtId="0" fontId="0" fillId="33" borderId="11" xfId="46" applyFont="1" applyFill="1" applyBorder="1" applyAlignment="1">
      <alignment horizontal="center" vertical="center" wrapText="1"/>
      <protection/>
    </xf>
    <xf numFmtId="0" fontId="0" fillId="0" borderId="11" xfId="47" applyFont="1" applyFill="1" applyBorder="1" applyAlignment="1">
      <alignment horizontal="center" vertical="center" wrapText="1"/>
      <protection/>
    </xf>
    <xf numFmtId="0" fontId="0" fillId="0" borderId="11" xfId="46" applyFont="1" applyFill="1" applyBorder="1" applyAlignment="1">
      <alignment horizontal="center" wrapText="1"/>
      <protection/>
    </xf>
    <xf numFmtId="0" fontId="0" fillId="0" borderId="11" xfId="46" applyFont="1" applyFill="1" applyBorder="1" applyAlignment="1">
      <alignment horizontal="left" vertical="top" wrapText="1"/>
      <protection/>
    </xf>
    <xf numFmtId="0" fontId="0" fillId="0" borderId="17" xfId="46" applyFont="1" applyFill="1" applyBorder="1" applyAlignment="1">
      <alignment horizontal="center" vertical="center" wrapText="1"/>
      <protection/>
    </xf>
    <xf numFmtId="0" fontId="0" fillId="0" borderId="15" xfId="46" applyFont="1" applyFill="1" applyBorder="1" applyAlignment="1">
      <alignment horizontal="left" vertical="top" wrapText="1"/>
      <protection/>
    </xf>
    <xf numFmtId="0" fontId="0" fillId="0" borderId="0" xfId="47" applyFont="1" applyFill="1" applyBorder="1" applyAlignment="1">
      <alignment horizontal="center"/>
      <protection/>
    </xf>
    <xf numFmtId="0" fontId="0" fillId="0" borderId="20" xfId="46" applyFont="1" applyFill="1" applyBorder="1" applyAlignment="1">
      <alignment horizontal="left" vertical="top" wrapText="1"/>
      <protection/>
    </xf>
    <xf numFmtId="0" fontId="0" fillId="0" borderId="0" xfId="47" applyFont="1" applyFill="1" applyBorder="1" applyAlignment="1">
      <alignment horizontal="center" wrapText="1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center" vertical="top" wrapText="1"/>
      <protection/>
    </xf>
    <xf numFmtId="0" fontId="1" fillId="0" borderId="0" xfId="4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BVC sint. v.23.01.2013" xfId="46"/>
    <cellStyle name="Normal_Copy of Copy of BVC analitic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49">
      <selection activeCell="A73" sqref="A73:M74"/>
    </sheetView>
  </sheetViews>
  <sheetFormatPr defaultColWidth="9.140625" defaultRowHeight="12.75"/>
  <cols>
    <col min="1" max="1" width="3.57421875" style="0" customWidth="1"/>
    <col min="2" max="3" width="3.140625" style="0" customWidth="1"/>
    <col min="4" max="4" width="3.28125" style="0" customWidth="1"/>
    <col min="5" max="5" width="28.421875" style="0" customWidth="1"/>
    <col min="6" max="6" width="3.8515625" style="0" customWidth="1"/>
    <col min="7" max="7" width="8.8515625" style="0" customWidth="1"/>
    <col min="8" max="8" width="8.57421875" style="0" customWidth="1"/>
    <col min="9" max="9" width="4.57421875" style="0" customWidth="1"/>
    <col min="10" max="11" width="7.57421875" style="0" customWidth="1"/>
    <col min="12" max="12" width="8.421875" style="0" customWidth="1"/>
    <col min="13" max="13" width="6.57421875" style="0" customWidth="1"/>
  </cols>
  <sheetData>
    <row r="1" spans="1:13" ht="12.75">
      <c r="A1" s="28"/>
      <c r="B1" s="29"/>
      <c r="C1" s="30"/>
      <c r="D1" s="29"/>
      <c r="E1" s="31"/>
      <c r="F1" s="1"/>
      <c r="G1" s="32"/>
      <c r="H1" s="33"/>
      <c r="I1" s="2"/>
      <c r="J1" s="3"/>
      <c r="K1" s="2"/>
      <c r="L1" s="50" t="s">
        <v>97</v>
      </c>
      <c r="M1" s="50"/>
    </row>
    <row r="2" spans="1:13" ht="12.75">
      <c r="A2" s="28"/>
      <c r="B2" s="29"/>
      <c r="C2" s="30"/>
      <c r="D2" s="29"/>
      <c r="E2" s="31"/>
      <c r="F2" s="1"/>
      <c r="G2" s="32"/>
      <c r="H2" s="33"/>
      <c r="I2" s="2"/>
      <c r="J2" s="67" t="s">
        <v>99</v>
      </c>
      <c r="K2" s="67"/>
      <c r="L2" s="67"/>
      <c r="M2" s="67"/>
    </row>
    <row r="3" spans="1:11" ht="12.75">
      <c r="A3" s="28"/>
      <c r="B3" s="29"/>
      <c r="C3" s="30"/>
      <c r="D3" s="29"/>
      <c r="E3" s="31"/>
      <c r="F3" s="4"/>
      <c r="G3" s="34"/>
      <c r="H3" s="5"/>
      <c r="I3" s="2"/>
      <c r="J3" s="3"/>
      <c r="K3" s="2"/>
    </row>
    <row r="4" spans="1:13" ht="12.75">
      <c r="A4" s="53" t="s">
        <v>95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>
      <c r="A5" s="52" t="s">
        <v>98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3.5" thickBot="1">
      <c r="A6" s="35"/>
      <c r="B6" s="35"/>
      <c r="C6" s="14"/>
      <c r="D6" s="35"/>
      <c r="E6" s="36"/>
      <c r="F6" s="6"/>
      <c r="G6" s="37"/>
      <c r="H6" s="5"/>
      <c r="I6" s="2"/>
      <c r="J6" s="3"/>
      <c r="K6" s="2"/>
      <c r="L6" s="2"/>
      <c r="M6" s="5" t="s">
        <v>0</v>
      </c>
    </row>
    <row r="7" spans="1:13" ht="13.5" thickBot="1">
      <c r="A7" s="54"/>
      <c r="B7" s="54"/>
      <c r="C7" s="54"/>
      <c r="D7" s="55" t="s">
        <v>1</v>
      </c>
      <c r="E7" s="55"/>
      <c r="F7" s="55" t="s">
        <v>2</v>
      </c>
      <c r="G7" s="56" t="s">
        <v>96</v>
      </c>
      <c r="H7" s="55" t="s">
        <v>94</v>
      </c>
      <c r="I7" s="55" t="s">
        <v>3</v>
      </c>
      <c r="J7" s="57" t="s">
        <v>4</v>
      </c>
      <c r="K7" s="57" t="s">
        <v>5</v>
      </c>
      <c r="L7" s="57" t="s">
        <v>6</v>
      </c>
      <c r="M7" s="57"/>
    </row>
    <row r="8" spans="1:13" ht="39" customHeight="1" thickBot="1">
      <c r="A8" s="54"/>
      <c r="B8" s="54"/>
      <c r="C8" s="54"/>
      <c r="D8" s="55"/>
      <c r="E8" s="55"/>
      <c r="F8" s="55"/>
      <c r="G8" s="56"/>
      <c r="H8" s="55"/>
      <c r="I8" s="55"/>
      <c r="J8" s="57"/>
      <c r="K8" s="57"/>
      <c r="L8" s="39" t="s">
        <v>7</v>
      </c>
      <c r="M8" s="39" t="s">
        <v>8</v>
      </c>
    </row>
    <row r="9" spans="1:13" ht="26.25" thickBot="1">
      <c r="A9" s="12">
        <v>0</v>
      </c>
      <c r="B9" s="55">
        <v>1</v>
      </c>
      <c r="C9" s="55"/>
      <c r="D9" s="58">
        <v>2</v>
      </c>
      <c r="E9" s="58"/>
      <c r="F9" s="7">
        <v>3</v>
      </c>
      <c r="G9" s="20">
        <v>4</v>
      </c>
      <c r="H9" s="7">
        <v>5</v>
      </c>
      <c r="I9" s="7" t="s">
        <v>9</v>
      </c>
      <c r="J9" s="23">
        <v>7</v>
      </c>
      <c r="K9" s="23">
        <v>8</v>
      </c>
      <c r="L9" s="23">
        <v>9</v>
      </c>
      <c r="M9" s="23">
        <v>10</v>
      </c>
    </row>
    <row r="10" spans="1:13" s="19" customFormat="1" ht="13.5" thickBot="1">
      <c r="A10" s="38" t="s">
        <v>10</v>
      </c>
      <c r="B10" s="12"/>
      <c r="C10" s="40"/>
      <c r="D10" s="59" t="s">
        <v>11</v>
      </c>
      <c r="E10" s="59"/>
      <c r="F10" s="7">
        <v>1</v>
      </c>
      <c r="G10" s="20">
        <v>9800</v>
      </c>
      <c r="H10" s="7">
        <v>9800</v>
      </c>
      <c r="I10" s="21">
        <f>H10/G10</f>
        <v>1</v>
      </c>
      <c r="J10" s="22">
        <v>9900</v>
      </c>
      <c r="K10" s="22">
        <v>10000</v>
      </c>
      <c r="L10" s="8">
        <f>J10/H10*100</f>
        <v>101.0204081632653</v>
      </c>
      <c r="M10" s="8">
        <f>K10/J10*100</f>
        <v>101.01010101010101</v>
      </c>
    </row>
    <row r="11" spans="1:13" s="19" customFormat="1" ht="13.5" thickBot="1">
      <c r="A11" s="54"/>
      <c r="B11" s="12">
        <v>1</v>
      </c>
      <c r="C11" s="40"/>
      <c r="D11" s="59" t="s">
        <v>12</v>
      </c>
      <c r="E11" s="59"/>
      <c r="F11" s="7">
        <v>2</v>
      </c>
      <c r="G11" s="20">
        <v>9799</v>
      </c>
      <c r="H11" s="7">
        <v>9799</v>
      </c>
      <c r="I11" s="21">
        <f>H11/G11</f>
        <v>1</v>
      </c>
      <c r="J11" s="22">
        <v>9899</v>
      </c>
      <c r="K11" s="22">
        <v>9999</v>
      </c>
      <c r="L11" s="8">
        <f>J11/H11*100</f>
        <v>101.02051229717317</v>
      </c>
      <c r="M11" s="8">
        <f>K11/J11*100</f>
        <v>101.0102030508132</v>
      </c>
    </row>
    <row r="12" spans="1:13" s="19" customFormat="1" ht="26.25" customHeight="1" thickBot="1">
      <c r="A12" s="54"/>
      <c r="B12" s="12"/>
      <c r="C12" s="40"/>
      <c r="D12" s="10" t="s">
        <v>13</v>
      </c>
      <c r="E12" s="41" t="s">
        <v>14</v>
      </c>
      <c r="F12" s="7">
        <v>3</v>
      </c>
      <c r="G12" s="20"/>
      <c r="H12" s="7"/>
      <c r="I12" s="21"/>
      <c r="J12" s="22"/>
      <c r="K12" s="22"/>
      <c r="L12" s="8"/>
      <c r="M12" s="8"/>
    </row>
    <row r="13" spans="1:13" s="19" customFormat="1" ht="26.25" thickBot="1">
      <c r="A13" s="54"/>
      <c r="B13" s="12"/>
      <c r="C13" s="40"/>
      <c r="D13" s="10" t="s">
        <v>15</v>
      </c>
      <c r="E13" s="41" t="s">
        <v>16</v>
      </c>
      <c r="F13" s="7">
        <v>4</v>
      </c>
      <c r="G13" s="20"/>
      <c r="H13" s="7"/>
      <c r="I13" s="21"/>
      <c r="J13" s="22"/>
      <c r="K13" s="22"/>
      <c r="L13" s="8"/>
      <c r="M13" s="8"/>
    </row>
    <row r="14" spans="1:13" s="19" customFormat="1" ht="13.5" thickBot="1">
      <c r="A14" s="54"/>
      <c r="B14" s="12">
        <v>2</v>
      </c>
      <c r="C14" s="40"/>
      <c r="D14" s="59" t="s">
        <v>17</v>
      </c>
      <c r="E14" s="59"/>
      <c r="F14" s="7">
        <v>5</v>
      </c>
      <c r="G14" s="20">
        <v>1</v>
      </c>
      <c r="H14" s="7">
        <v>1</v>
      </c>
      <c r="I14" s="21">
        <f>H14/G14</f>
        <v>1</v>
      </c>
      <c r="J14" s="22">
        <v>1</v>
      </c>
      <c r="K14" s="22">
        <v>1</v>
      </c>
      <c r="L14" s="8">
        <v>100</v>
      </c>
      <c r="M14" s="8">
        <v>100</v>
      </c>
    </row>
    <row r="15" spans="1:13" s="19" customFormat="1" ht="13.5" thickBot="1">
      <c r="A15" s="54"/>
      <c r="B15" s="12">
        <v>3</v>
      </c>
      <c r="C15" s="40"/>
      <c r="D15" s="59" t="s">
        <v>18</v>
      </c>
      <c r="E15" s="59"/>
      <c r="F15" s="7">
        <v>6</v>
      </c>
      <c r="G15" s="20"/>
      <c r="H15" s="7"/>
      <c r="I15" s="21"/>
      <c r="J15" s="22"/>
      <c r="K15" s="22"/>
      <c r="L15" s="8"/>
      <c r="M15" s="8"/>
    </row>
    <row r="16" spans="1:13" s="19" customFormat="1" ht="13.5" thickBot="1">
      <c r="A16" s="38" t="s">
        <v>19</v>
      </c>
      <c r="B16" s="12"/>
      <c r="C16" s="40"/>
      <c r="D16" s="59" t="s">
        <v>20</v>
      </c>
      <c r="E16" s="59"/>
      <c r="F16" s="7">
        <v>7</v>
      </c>
      <c r="G16" s="20">
        <v>9700</v>
      </c>
      <c r="H16" s="20">
        <v>9700</v>
      </c>
      <c r="I16" s="21">
        <f aca="true" t="shared" si="0" ref="I16:I23">H16/G16</f>
        <v>1</v>
      </c>
      <c r="J16" s="22">
        <f aca="true" t="shared" si="1" ref="J16:J23">H16*1.01</f>
        <v>9797</v>
      </c>
      <c r="K16" s="22">
        <v>9900</v>
      </c>
      <c r="L16" s="8">
        <f aca="true" t="shared" si="2" ref="L16:L23">J16/H16*100</f>
        <v>101</v>
      </c>
      <c r="M16" s="8">
        <f aca="true" t="shared" si="3" ref="M16:M23">K16/J16*100</f>
        <v>101.05134224762682</v>
      </c>
    </row>
    <row r="17" spans="1:13" s="19" customFormat="1" ht="13.5" thickBot="1">
      <c r="A17" s="54"/>
      <c r="B17" s="12">
        <v>1</v>
      </c>
      <c r="C17" s="40"/>
      <c r="D17" s="59" t="s">
        <v>21</v>
      </c>
      <c r="E17" s="59"/>
      <c r="F17" s="7">
        <v>8</v>
      </c>
      <c r="G17" s="7">
        <v>9700</v>
      </c>
      <c r="H17" s="7">
        <v>9700</v>
      </c>
      <c r="I17" s="21">
        <f t="shared" si="0"/>
        <v>1</v>
      </c>
      <c r="J17" s="22">
        <f t="shared" si="1"/>
        <v>9797</v>
      </c>
      <c r="K17" s="22">
        <f aca="true" t="shared" si="4" ref="K17:K23">J17*1.0101</f>
        <v>9895.9497</v>
      </c>
      <c r="L17" s="8">
        <f t="shared" si="2"/>
        <v>101</v>
      </c>
      <c r="M17" s="8">
        <f t="shared" si="3"/>
        <v>101.01</v>
      </c>
    </row>
    <row r="18" spans="1:13" s="19" customFormat="1" ht="17.25" customHeight="1" thickBot="1">
      <c r="A18" s="54"/>
      <c r="B18" s="60"/>
      <c r="C18" s="42" t="s">
        <v>22</v>
      </c>
      <c r="D18" s="59" t="s">
        <v>23</v>
      </c>
      <c r="E18" s="59"/>
      <c r="F18" s="7">
        <v>9</v>
      </c>
      <c r="G18" s="7">
        <v>2235</v>
      </c>
      <c r="H18" s="7">
        <v>2235</v>
      </c>
      <c r="I18" s="21">
        <f t="shared" si="0"/>
        <v>1</v>
      </c>
      <c r="J18" s="22">
        <f t="shared" si="1"/>
        <v>2257.35</v>
      </c>
      <c r="K18" s="22">
        <f t="shared" si="4"/>
        <v>2280.149235</v>
      </c>
      <c r="L18" s="8">
        <f t="shared" si="2"/>
        <v>101</v>
      </c>
      <c r="M18" s="8">
        <f t="shared" si="3"/>
        <v>101.01</v>
      </c>
    </row>
    <row r="19" spans="1:13" s="19" customFormat="1" ht="13.5" thickBot="1">
      <c r="A19" s="54"/>
      <c r="B19" s="60"/>
      <c r="C19" s="43" t="s">
        <v>24</v>
      </c>
      <c r="D19" s="59" t="s">
        <v>25</v>
      </c>
      <c r="E19" s="59"/>
      <c r="F19" s="7">
        <v>10</v>
      </c>
      <c r="G19" s="7">
        <v>1347</v>
      </c>
      <c r="H19" s="7">
        <v>1347</v>
      </c>
      <c r="I19" s="21">
        <f t="shared" si="0"/>
        <v>1</v>
      </c>
      <c r="J19" s="22">
        <f t="shared" si="1"/>
        <v>1360.47</v>
      </c>
      <c r="K19" s="22">
        <f t="shared" si="4"/>
        <v>1374.210747</v>
      </c>
      <c r="L19" s="8">
        <f t="shared" si="2"/>
        <v>101</v>
      </c>
      <c r="M19" s="8">
        <f t="shared" si="3"/>
        <v>101.01</v>
      </c>
    </row>
    <row r="20" spans="1:13" s="19" customFormat="1" ht="13.5" thickBot="1">
      <c r="A20" s="54"/>
      <c r="B20" s="60"/>
      <c r="C20" s="44" t="s">
        <v>26</v>
      </c>
      <c r="D20" s="61" t="s">
        <v>27</v>
      </c>
      <c r="E20" s="61"/>
      <c r="F20" s="7">
        <v>11</v>
      </c>
      <c r="G20" s="7">
        <v>5938</v>
      </c>
      <c r="H20" s="7">
        <v>5938</v>
      </c>
      <c r="I20" s="21">
        <f t="shared" si="0"/>
        <v>1</v>
      </c>
      <c r="J20" s="22">
        <f t="shared" si="1"/>
        <v>5997.38</v>
      </c>
      <c r="K20" s="22">
        <f t="shared" si="4"/>
        <v>6057.953538</v>
      </c>
      <c r="L20" s="8">
        <f t="shared" si="2"/>
        <v>101</v>
      </c>
      <c r="M20" s="8">
        <f t="shared" si="3"/>
        <v>101.01</v>
      </c>
    </row>
    <row r="21" spans="1:13" s="19" customFormat="1" ht="26.25" thickBot="1">
      <c r="A21" s="54"/>
      <c r="B21" s="60"/>
      <c r="C21" s="9"/>
      <c r="D21" s="45" t="s">
        <v>28</v>
      </c>
      <c r="E21" s="46" t="s">
        <v>29</v>
      </c>
      <c r="F21" s="7">
        <v>12</v>
      </c>
      <c r="G21" s="20">
        <v>5610</v>
      </c>
      <c r="H21" s="20">
        <v>5610</v>
      </c>
      <c r="I21" s="21">
        <f t="shared" si="0"/>
        <v>1</v>
      </c>
      <c r="J21" s="22">
        <f t="shared" si="1"/>
        <v>5666.1</v>
      </c>
      <c r="K21" s="22">
        <f t="shared" si="4"/>
        <v>5723.32761</v>
      </c>
      <c r="L21" s="8">
        <f t="shared" si="2"/>
        <v>101</v>
      </c>
      <c r="M21" s="8">
        <f t="shared" si="3"/>
        <v>101.01</v>
      </c>
    </row>
    <row r="22" spans="1:13" s="19" customFormat="1" ht="13.5" thickBot="1">
      <c r="A22" s="54"/>
      <c r="B22" s="60"/>
      <c r="C22" s="9"/>
      <c r="D22" s="47" t="s">
        <v>30</v>
      </c>
      <c r="E22" s="10" t="s">
        <v>31</v>
      </c>
      <c r="F22" s="7">
        <v>13</v>
      </c>
      <c r="G22" s="7">
        <v>5042</v>
      </c>
      <c r="H22" s="7">
        <v>5042</v>
      </c>
      <c r="I22" s="21">
        <f t="shared" si="0"/>
        <v>1</v>
      </c>
      <c r="J22" s="22">
        <f t="shared" si="1"/>
        <v>5092.42</v>
      </c>
      <c r="K22" s="22">
        <f t="shared" si="4"/>
        <v>5143.853442</v>
      </c>
      <c r="L22" s="8">
        <f t="shared" si="2"/>
        <v>101</v>
      </c>
      <c r="M22" s="8">
        <f t="shared" si="3"/>
        <v>101.01</v>
      </c>
    </row>
    <row r="23" spans="1:13" s="19" customFormat="1" ht="13.5" thickBot="1">
      <c r="A23" s="54"/>
      <c r="B23" s="60"/>
      <c r="C23" s="9"/>
      <c r="D23" s="47" t="s">
        <v>32</v>
      </c>
      <c r="E23" s="10" t="s">
        <v>33</v>
      </c>
      <c r="F23" s="7">
        <v>14</v>
      </c>
      <c r="G23" s="7">
        <v>568</v>
      </c>
      <c r="H23" s="7">
        <v>568</v>
      </c>
      <c r="I23" s="21">
        <f t="shared" si="0"/>
        <v>1</v>
      </c>
      <c r="J23" s="22">
        <f t="shared" si="1"/>
        <v>573.68</v>
      </c>
      <c r="K23" s="22">
        <f t="shared" si="4"/>
        <v>579.474168</v>
      </c>
      <c r="L23" s="8">
        <f t="shared" si="2"/>
        <v>101</v>
      </c>
      <c r="M23" s="8">
        <f t="shared" si="3"/>
        <v>101.01</v>
      </c>
    </row>
    <row r="24" spans="1:13" s="19" customFormat="1" ht="26.25" thickBot="1">
      <c r="A24" s="54"/>
      <c r="B24" s="60"/>
      <c r="C24" s="9"/>
      <c r="D24" s="47" t="s">
        <v>34</v>
      </c>
      <c r="E24" s="10" t="s">
        <v>35</v>
      </c>
      <c r="F24" s="7">
        <v>15</v>
      </c>
      <c r="G24" s="7"/>
      <c r="H24" s="7"/>
      <c r="I24" s="21"/>
      <c r="J24" s="22"/>
      <c r="K24" s="22"/>
      <c r="L24" s="8"/>
      <c r="M24" s="8"/>
    </row>
    <row r="25" spans="1:13" s="19" customFormat="1" ht="37.5" customHeight="1" thickBot="1">
      <c r="A25" s="54"/>
      <c r="B25" s="60"/>
      <c r="C25" s="9"/>
      <c r="D25" s="47"/>
      <c r="E25" s="10" t="s">
        <v>36</v>
      </c>
      <c r="F25" s="7">
        <v>16</v>
      </c>
      <c r="G25" s="7"/>
      <c r="H25" s="7"/>
      <c r="I25" s="21"/>
      <c r="J25" s="22"/>
      <c r="K25" s="22"/>
      <c r="L25" s="8"/>
      <c r="M25" s="8"/>
    </row>
    <row r="26" spans="1:13" s="19" customFormat="1" ht="51.75" thickBot="1">
      <c r="A26" s="54"/>
      <c r="B26" s="60"/>
      <c r="C26" s="9"/>
      <c r="D26" s="47" t="s">
        <v>37</v>
      </c>
      <c r="E26" s="10" t="s">
        <v>38</v>
      </c>
      <c r="F26" s="7">
        <v>17</v>
      </c>
      <c r="G26" s="7">
        <v>200</v>
      </c>
      <c r="H26" s="7">
        <v>200</v>
      </c>
      <c r="I26" s="21">
        <f>H26/G26</f>
        <v>1</v>
      </c>
      <c r="J26" s="22">
        <v>200</v>
      </c>
      <c r="K26" s="22">
        <v>200</v>
      </c>
      <c r="L26" s="8">
        <f>J26/H26*100</f>
        <v>100</v>
      </c>
      <c r="M26" s="8">
        <f>K26/J26*100</f>
        <v>100</v>
      </c>
    </row>
    <row r="27" spans="1:13" s="19" customFormat="1" ht="28.5" customHeight="1" thickBot="1">
      <c r="A27" s="54"/>
      <c r="B27" s="60"/>
      <c r="C27" s="11"/>
      <c r="D27" s="47" t="s">
        <v>39</v>
      </c>
      <c r="E27" s="10" t="s">
        <v>40</v>
      </c>
      <c r="F27" s="7">
        <v>18</v>
      </c>
      <c r="G27" s="7">
        <v>128</v>
      </c>
      <c r="H27" s="7">
        <v>128</v>
      </c>
      <c r="I27" s="21">
        <f>H27/G27</f>
        <v>1</v>
      </c>
      <c r="J27" s="22">
        <v>131</v>
      </c>
      <c r="K27" s="22">
        <v>135</v>
      </c>
      <c r="L27" s="8">
        <f>J27/H27*100</f>
        <v>102.34375</v>
      </c>
      <c r="M27" s="8">
        <f>K27/J27*100</f>
        <v>103.05343511450383</v>
      </c>
    </row>
    <row r="28" spans="1:13" s="19" customFormat="1" ht="13.5" thickBot="1">
      <c r="A28" s="54"/>
      <c r="B28" s="60"/>
      <c r="C28" s="48" t="s">
        <v>41</v>
      </c>
      <c r="D28" s="59" t="s">
        <v>42</v>
      </c>
      <c r="E28" s="59"/>
      <c r="F28" s="7">
        <v>19</v>
      </c>
      <c r="G28" s="7">
        <v>180</v>
      </c>
      <c r="H28" s="7">
        <v>180</v>
      </c>
      <c r="I28" s="21">
        <f>H28/G28</f>
        <v>1</v>
      </c>
      <c r="J28" s="22">
        <v>183</v>
      </c>
      <c r="K28" s="22">
        <v>188</v>
      </c>
      <c r="L28" s="8">
        <f>J28/H28*100</f>
        <v>101.66666666666666</v>
      </c>
      <c r="M28" s="8">
        <f>K28/J28*100</f>
        <v>102.73224043715847</v>
      </c>
    </row>
    <row r="29" spans="1:13" s="19" customFormat="1" ht="13.5" thickBot="1">
      <c r="A29" s="54"/>
      <c r="B29" s="12">
        <v>2</v>
      </c>
      <c r="C29" s="40"/>
      <c r="D29" s="59" t="s">
        <v>43</v>
      </c>
      <c r="E29" s="59"/>
      <c r="F29" s="7">
        <v>20</v>
      </c>
      <c r="G29" s="7"/>
      <c r="H29" s="7"/>
      <c r="I29" s="21"/>
      <c r="J29" s="22"/>
      <c r="K29" s="22"/>
      <c r="L29" s="8">
        <v>0</v>
      </c>
      <c r="M29" s="8">
        <v>0</v>
      </c>
    </row>
    <row r="30" spans="1:13" s="19" customFormat="1" ht="13.5" thickBot="1">
      <c r="A30" s="54"/>
      <c r="B30" s="12">
        <v>3</v>
      </c>
      <c r="C30" s="40"/>
      <c r="D30" s="59" t="s">
        <v>44</v>
      </c>
      <c r="E30" s="59"/>
      <c r="F30" s="7">
        <v>21</v>
      </c>
      <c r="G30" s="7"/>
      <c r="H30" s="7"/>
      <c r="I30" s="21"/>
      <c r="J30" s="22"/>
      <c r="K30" s="22"/>
      <c r="L30" s="8">
        <v>0</v>
      </c>
      <c r="M30" s="8">
        <v>0</v>
      </c>
    </row>
    <row r="31" spans="1:13" s="19" customFormat="1" ht="13.5" thickBot="1">
      <c r="A31" s="38" t="s">
        <v>45</v>
      </c>
      <c r="B31" s="12"/>
      <c r="C31" s="40"/>
      <c r="D31" s="59" t="s">
        <v>46</v>
      </c>
      <c r="E31" s="59"/>
      <c r="F31" s="7">
        <v>22</v>
      </c>
      <c r="G31" s="7">
        <v>100</v>
      </c>
      <c r="H31" s="7">
        <v>100</v>
      </c>
      <c r="I31" s="21">
        <f>H31/G31</f>
        <v>1</v>
      </c>
      <c r="J31" s="22">
        <v>103</v>
      </c>
      <c r="K31" s="22">
        <v>100</v>
      </c>
      <c r="L31" s="8">
        <f>J31/H31*100</f>
        <v>103</v>
      </c>
      <c r="M31" s="8">
        <f>K31/J31*100</f>
        <v>97.0873786407767</v>
      </c>
    </row>
    <row r="32" spans="1:13" s="19" customFormat="1" ht="13.5" thickBot="1">
      <c r="A32" s="38" t="s">
        <v>47</v>
      </c>
      <c r="B32" s="12"/>
      <c r="C32" s="40"/>
      <c r="D32" s="59" t="s">
        <v>48</v>
      </c>
      <c r="E32" s="59"/>
      <c r="F32" s="7">
        <v>23</v>
      </c>
      <c r="G32" s="7">
        <v>16</v>
      </c>
      <c r="H32" s="7">
        <v>16</v>
      </c>
      <c r="I32" s="21">
        <f>H32/G32</f>
        <v>1</v>
      </c>
      <c r="J32" s="22">
        <v>17</v>
      </c>
      <c r="K32" s="22">
        <v>16</v>
      </c>
      <c r="L32" s="8">
        <f>J32/H32*100</f>
        <v>106.25</v>
      </c>
      <c r="M32" s="8">
        <f>K32/J32*100</f>
        <v>94.11764705882352</v>
      </c>
    </row>
    <row r="33" spans="1:13" s="19" customFormat="1" ht="13.5" thickBot="1">
      <c r="A33" s="38" t="s">
        <v>49</v>
      </c>
      <c r="B33" s="12"/>
      <c r="C33" s="40"/>
      <c r="D33" s="59" t="s">
        <v>50</v>
      </c>
      <c r="E33" s="59"/>
      <c r="F33" s="7">
        <v>24</v>
      </c>
      <c r="G33" s="20">
        <v>84</v>
      </c>
      <c r="H33" s="20">
        <v>84</v>
      </c>
      <c r="I33" s="21">
        <f>H33/G33</f>
        <v>1</v>
      </c>
      <c r="J33" s="22">
        <v>86</v>
      </c>
      <c r="K33" s="22">
        <v>84</v>
      </c>
      <c r="L33" s="8">
        <f>J33/H33*100</f>
        <v>102.38095238095238</v>
      </c>
      <c r="M33" s="8">
        <f>K33/J33*100</f>
        <v>97.67441860465115</v>
      </c>
    </row>
    <row r="34" spans="1:13" s="19" customFormat="1" ht="13.5" thickBot="1">
      <c r="A34" s="54"/>
      <c r="B34" s="12">
        <v>1</v>
      </c>
      <c r="C34" s="40"/>
      <c r="D34" s="59" t="s">
        <v>51</v>
      </c>
      <c r="E34" s="59"/>
      <c r="F34" s="7">
        <v>25</v>
      </c>
      <c r="G34" s="7"/>
      <c r="H34" s="7"/>
      <c r="I34" s="21"/>
      <c r="J34" s="22"/>
      <c r="K34" s="22"/>
      <c r="L34" s="8"/>
      <c r="M34" s="8"/>
    </row>
    <row r="35" spans="1:13" s="19" customFormat="1" ht="13.5" thickBot="1">
      <c r="A35" s="54"/>
      <c r="B35" s="12">
        <v>2</v>
      </c>
      <c r="C35" s="40"/>
      <c r="D35" s="59" t="s">
        <v>52</v>
      </c>
      <c r="E35" s="59"/>
      <c r="F35" s="7">
        <v>26</v>
      </c>
      <c r="G35" s="7"/>
      <c r="H35" s="7"/>
      <c r="I35" s="21"/>
      <c r="J35" s="22"/>
      <c r="K35" s="22"/>
      <c r="L35" s="8"/>
      <c r="M35" s="8"/>
    </row>
    <row r="36" spans="1:13" s="19" customFormat="1" ht="13.5" thickBot="1">
      <c r="A36" s="54"/>
      <c r="B36" s="12">
        <v>3</v>
      </c>
      <c r="C36" s="40"/>
      <c r="D36" s="59" t="s">
        <v>53</v>
      </c>
      <c r="E36" s="59"/>
      <c r="F36" s="7">
        <v>27</v>
      </c>
      <c r="G36" s="7"/>
      <c r="H36" s="7"/>
      <c r="I36" s="21"/>
      <c r="J36" s="22"/>
      <c r="K36" s="22"/>
      <c r="L36" s="8"/>
      <c r="M36" s="8"/>
    </row>
    <row r="37" spans="1:13" s="19" customFormat="1" ht="13.5" thickBot="1">
      <c r="A37" s="54"/>
      <c r="B37" s="12">
        <v>4</v>
      </c>
      <c r="C37" s="40"/>
      <c r="D37" s="59" t="s">
        <v>54</v>
      </c>
      <c r="E37" s="59"/>
      <c r="F37" s="7">
        <v>28</v>
      </c>
      <c r="G37" s="7"/>
      <c r="H37" s="7"/>
      <c r="I37" s="21"/>
      <c r="J37" s="22"/>
      <c r="K37" s="22"/>
      <c r="L37" s="8"/>
      <c r="M37" s="8"/>
    </row>
    <row r="38" spans="1:13" s="19" customFormat="1" ht="13.5" thickBot="1">
      <c r="A38" s="54"/>
      <c r="B38" s="12">
        <v>5</v>
      </c>
      <c r="C38" s="40"/>
      <c r="D38" s="59" t="s">
        <v>55</v>
      </c>
      <c r="E38" s="59"/>
      <c r="F38" s="7">
        <v>29</v>
      </c>
      <c r="G38" s="7"/>
      <c r="H38" s="7"/>
      <c r="I38" s="21"/>
      <c r="J38" s="22"/>
      <c r="K38" s="22"/>
      <c r="L38" s="8"/>
      <c r="M38" s="8"/>
    </row>
    <row r="39" spans="1:13" s="19" customFormat="1" ht="13.5" thickBot="1">
      <c r="A39" s="54"/>
      <c r="B39" s="12">
        <v>6</v>
      </c>
      <c r="C39" s="40"/>
      <c r="D39" s="59" t="s">
        <v>56</v>
      </c>
      <c r="E39" s="59"/>
      <c r="F39" s="7">
        <v>30</v>
      </c>
      <c r="G39" s="7">
        <v>84</v>
      </c>
      <c r="H39" s="7">
        <v>84</v>
      </c>
      <c r="I39" s="21">
        <f>H39/G39</f>
        <v>1</v>
      </c>
      <c r="J39" s="22">
        <v>86</v>
      </c>
      <c r="K39" s="22">
        <v>84</v>
      </c>
      <c r="L39" s="8">
        <f>J39/H39*100</f>
        <v>102.38095238095238</v>
      </c>
      <c r="M39" s="8">
        <f>K39/J39*100</f>
        <v>97.67441860465115</v>
      </c>
    </row>
    <row r="40" spans="1:13" s="19" customFormat="1" ht="13.5" thickBot="1">
      <c r="A40" s="54"/>
      <c r="B40" s="12">
        <v>7</v>
      </c>
      <c r="C40" s="40"/>
      <c r="D40" s="59" t="s">
        <v>57</v>
      </c>
      <c r="E40" s="59"/>
      <c r="F40" s="7">
        <v>31</v>
      </c>
      <c r="G40" s="7"/>
      <c r="H40" s="7"/>
      <c r="I40" s="21"/>
      <c r="J40" s="22"/>
      <c r="K40" s="22"/>
      <c r="L40" s="8"/>
      <c r="M40" s="8"/>
    </row>
    <row r="41" spans="1:13" s="19" customFormat="1" ht="13.5" thickBot="1">
      <c r="A41" s="54"/>
      <c r="B41" s="12">
        <v>8</v>
      </c>
      <c r="C41" s="40"/>
      <c r="D41" s="59" t="s">
        <v>58</v>
      </c>
      <c r="E41" s="59"/>
      <c r="F41" s="7">
        <v>32</v>
      </c>
      <c r="G41" s="20">
        <v>42</v>
      </c>
      <c r="H41" s="20">
        <v>42</v>
      </c>
      <c r="I41" s="21">
        <f>H41/G41</f>
        <v>1</v>
      </c>
      <c r="J41" s="22">
        <v>43</v>
      </c>
      <c r="K41" s="22">
        <v>42</v>
      </c>
      <c r="L41" s="8">
        <f>J41/H41*100</f>
        <v>102.38095238095238</v>
      </c>
      <c r="M41" s="8">
        <f>K41/J41*100</f>
        <v>97.67441860465115</v>
      </c>
    </row>
    <row r="42" spans="1:13" s="19" customFormat="1" ht="13.5" thickBot="1">
      <c r="A42" s="54"/>
      <c r="B42" s="12"/>
      <c r="C42" s="40" t="s">
        <v>13</v>
      </c>
      <c r="D42" s="59" t="s">
        <v>59</v>
      </c>
      <c r="E42" s="59"/>
      <c r="F42" s="7">
        <v>33</v>
      </c>
      <c r="G42" s="7"/>
      <c r="H42" s="7"/>
      <c r="I42" s="21"/>
      <c r="J42" s="22"/>
      <c r="K42" s="22"/>
      <c r="L42" s="8"/>
      <c r="M42" s="8"/>
    </row>
    <row r="43" spans="1:13" s="19" customFormat="1" ht="26.25" thickBot="1">
      <c r="A43" s="54"/>
      <c r="B43" s="12"/>
      <c r="C43" s="40" t="s">
        <v>15</v>
      </c>
      <c r="D43" s="59" t="s">
        <v>60</v>
      </c>
      <c r="E43" s="59"/>
      <c r="F43" s="7" t="s">
        <v>61</v>
      </c>
      <c r="G43" s="7">
        <v>40</v>
      </c>
      <c r="H43" s="7">
        <v>40</v>
      </c>
      <c r="I43" s="21">
        <f>H43/G43</f>
        <v>1</v>
      </c>
      <c r="J43" s="22">
        <v>41</v>
      </c>
      <c r="K43" s="22">
        <v>40</v>
      </c>
      <c r="L43" s="8">
        <f>J43/H43*100</f>
        <v>102.49999999999999</v>
      </c>
      <c r="M43" s="8">
        <f>K43/J43*100</f>
        <v>97.5609756097561</v>
      </c>
    </row>
    <row r="44" spans="1:13" s="19" customFormat="1" ht="13.5" thickBot="1">
      <c r="A44" s="54"/>
      <c r="B44" s="12"/>
      <c r="C44" s="40" t="s">
        <v>62</v>
      </c>
      <c r="D44" s="59" t="s">
        <v>63</v>
      </c>
      <c r="E44" s="59"/>
      <c r="F44" s="7">
        <v>34</v>
      </c>
      <c r="G44" s="7">
        <v>2</v>
      </c>
      <c r="H44" s="7">
        <v>2</v>
      </c>
      <c r="I44" s="21">
        <f>H44/G44</f>
        <v>1</v>
      </c>
      <c r="J44" s="22">
        <v>2</v>
      </c>
      <c r="K44" s="22">
        <v>2</v>
      </c>
      <c r="L44" s="8">
        <f>J44/H44*100</f>
        <v>100</v>
      </c>
      <c r="M44" s="8">
        <f>K44/J44*100</f>
        <v>100</v>
      </c>
    </row>
    <row r="45" spans="1:13" s="19" customFormat="1" ht="13.5" thickBot="1">
      <c r="A45" s="54"/>
      <c r="B45" s="12">
        <v>9</v>
      </c>
      <c r="C45" s="40"/>
      <c r="D45" s="59" t="s">
        <v>64</v>
      </c>
      <c r="E45" s="59"/>
      <c r="F45" s="7">
        <v>35</v>
      </c>
      <c r="G45" s="7">
        <v>42</v>
      </c>
      <c r="H45" s="7">
        <v>42</v>
      </c>
      <c r="I45" s="21">
        <f>H45/G45</f>
        <v>1</v>
      </c>
      <c r="J45" s="22">
        <v>43</v>
      </c>
      <c r="K45" s="22">
        <v>42</v>
      </c>
      <c r="L45" s="8">
        <f>J45/H45*100</f>
        <v>102.38095238095238</v>
      </c>
      <c r="M45" s="8">
        <f>K45/J45*100</f>
        <v>97.67441860465115</v>
      </c>
    </row>
    <row r="46" spans="1:13" s="19" customFormat="1" ht="13.5" thickBot="1">
      <c r="A46" s="38" t="s">
        <v>65</v>
      </c>
      <c r="B46" s="12"/>
      <c r="C46" s="40"/>
      <c r="D46" s="59" t="s">
        <v>66</v>
      </c>
      <c r="E46" s="59"/>
      <c r="F46" s="7">
        <v>36</v>
      </c>
      <c r="G46" s="7"/>
      <c r="H46" s="7"/>
      <c r="I46" s="21"/>
      <c r="J46" s="23"/>
      <c r="K46" s="22"/>
      <c r="L46" s="8"/>
      <c r="M46" s="8"/>
    </row>
    <row r="47" spans="1:13" s="19" customFormat="1" ht="13.5" thickBot="1">
      <c r="A47" s="38" t="s">
        <v>67</v>
      </c>
      <c r="B47" s="12"/>
      <c r="C47" s="40"/>
      <c r="D47" s="59" t="s">
        <v>68</v>
      </c>
      <c r="E47" s="59"/>
      <c r="F47" s="7">
        <v>37</v>
      </c>
      <c r="G47" s="7"/>
      <c r="H47" s="7"/>
      <c r="I47" s="21"/>
      <c r="J47" s="23"/>
      <c r="K47" s="22"/>
      <c r="L47" s="8"/>
      <c r="M47" s="8"/>
    </row>
    <row r="48" spans="1:13" s="19" customFormat="1" ht="13.5" thickBot="1">
      <c r="A48" s="38"/>
      <c r="B48" s="12"/>
      <c r="C48" s="40" t="s">
        <v>13</v>
      </c>
      <c r="D48" s="59" t="s">
        <v>69</v>
      </c>
      <c r="E48" s="59"/>
      <c r="F48" s="7">
        <v>38</v>
      </c>
      <c r="G48" s="7"/>
      <c r="H48" s="7"/>
      <c r="I48" s="21"/>
      <c r="J48" s="23"/>
      <c r="K48" s="22"/>
      <c r="L48" s="8"/>
      <c r="M48" s="8"/>
    </row>
    <row r="49" spans="1:13" s="19" customFormat="1" ht="13.5" thickBot="1">
      <c r="A49" s="38"/>
      <c r="B49" s="12"/>
      <c r="C49" s="40" t="s">
        <v>15</v>
      </c>
      <c r="D49" s="59" t="s">
        <v>70</v>
      </c>
      <c r="E49" s="59"/>
      <c r="F49" s="7">
        <v>39</v>
      </c>
      <c r="G49" s="7"/>
      <c r="H49" s="7"/>
      <c r="I49" s="21"/>
      <c r="J49" s="23"/>
      <c r="K49" s="22"/>
      <c r="L49" s="8"/>
      <c r="M49" s="8"/>
    </row>
    <row r="50" spans="1:13" s="19" customFormat="1" ht="13.5" thickBot="1">
      <c r="A50" s="38"/>
      <c r="B50" s="12"/>
      <c r="C50" s="40" t="s">
        <v>62</v>
      </c>
      <c r="D50" s="59" t="s">
        <v>71</v>
      </c>
      <c r="E50" s="59"/>
      <c r="F50" s="7">
        <v>40</v>
      </c>
      <c r="G50" s="7"/>
      <c r="H50" s="7"/>
      <c r="I50" s="21"/>
      <c r="J50" s="23"/>
      <c r="K50" s="22"/>
      <c r="L50" s="8"/>
      <c r="M50" s="8"/>
    </row>
    <row r="51" spans="1:13" s="19" customFormat="1" ht="13.5" thickBot="1">
      <c r="A51" s="38"/>
      <c r="B51" s="12"/>
      <c r="C51" s="40" t="s">
        <v>72</v>
      </c>
      <c r="D51" s="59" t="s">
        <v>73</v>
      </c>
      <c r="E51" s="59"/>
      <c r="F51" s="7">
        <v>41</v>
      </c>
      <c r="G51" s="7"/>
      <c r="H51" s="7"/>
      <c r="I51" s="21"/>
      <c r="J51" s="23"/>
      <c r="K51" s="22"/>
      <c r="L51" s="8"/>
      <c r="M51" s="8"/>
    </row>
    <row r="52" spans="1:13" s="19" customFormat="1" ht="13.5" thickBot="1">
      <c r="A52" s="38"/>
      <c r="B52" s="12"/>
      <c r="C52" s="40" t="s">
        <v>74</v>
      </c>
      <c r="D52" s="59" t="s">
        <v>75</v>
      </c>
      <c r="E52" s="59"/>
      <c r="F52" s="7">
        <v>42</v>
      </c>
      <c r="G52" s="7"/>
      <c r="H52" s="7"/>
      <c r="I52" s="21"/>
      <c r="J52" s="23"/>
      <c r="K52" s="22"/>
      <c r="L52" s="8"/>
      <c r="M52" s="8"/>
    </row>
    <row r="53" spans="1:13" s="19" customFormat="1" ht="13.5" thickBot="1">
      <c r="A53" s="38" t="s">
        <v>76</v>
      </c>
      <c r="B53" s="12"/>
      <c r="C53" s="40"/>
      <c r="D53" s="59" t="s">
        <v>77</v>
      </c>
      <c r="E53" s="59"/>
      <c r="F53" s="7">
        <v>43</v>
      </c>
      <c r="G53" s="20">
        <v>1141</v>
      </c>
      <c r="H53" s="20">
        <v>1141</v>
      </c>
      <c r="I53" s="21">
        <f>H53/G53</f>
        <v>1</v>
      </c>
      <c r="J53" s="23">
        <v>215</v>
      </c>
      <c r="K53" s="22">
        <v>215</v>
      </c>
      <c r="L53" s="8">
        <f>J53/H53*100</f>
        <v>18.843120070113937</v>
      </c>
      <c r="M53" s="8">
        <f>K53/J53*100</f>
        <v>100</v>
      </c>
    </row>
    <row r="54" spans="1:13" s="19" customFormat="1" ht="13.5" thickBot="1">
      <c r="A54" s="38"/>
      <c r="B54" s="12">
        <v>1</v>
      </c>
      <c r="C54" s="40"/>
      <c r="D54" s="59" t="s">
        <v>78</v>
      </c>
      <c r="E54" s="59"/>
      <c r="F54" s="7">
        <v>44</v>
      </c>
      <c r="G54" s="20"/>
      <c r="H54" s="20"/>
      <c r="I54" s="21"/>
      <c r="J54" s="23"/>
      <c r="K54" s="23"/>
      <c r="L54" s="8"/>
      <c r="M54" s="8"/>
    </row>
    <row r="55" spans="1:13" s="19" customFormat="1" ht="49.5" customHeight="1" thickBot="1">
      <c r="A55" s="38"/>
      <c r="B55" s="12"/>
      <c r="C55" s="40"/>
      <c r="D55" s="10"/>
      <c r="E55" s="10" t="s">
        <v>79</v>
      </c>
      <c r="F55" s="7">
        <v>45</v>
      </c>
      <c r="G55" s="20"/>
      <c r="H55" s="20"/>
      <c r="I55" s="21"/>
      <c r="J55" s="23"/>
      <c r="K55" s="23"/>
      <c r="L55" s="8"/>
      <c r="M55" s="8"/>
    </row>
    <row r="56" spans="1:13" s="19" customFormat="1" ht="13.5" thickBot="1">
      <c r="A56" s="38" t="s">
        <v>80</v>
      </c>
      <c r="B56" s="12"/>
      <c r="C56" s="40"/>
      <c r="D56" s="59" t="s">
        <v>81</v>
      </c>
      <c r="E56" s="59"/>
      <c r="F56" s="7">
        <v>46</v>
      </c>
      <c r="G56" s="20">
        <v>1141</v>
      </c>
      <c r="H56" s="20">
        <v>1141</v>
      </c>
      <c r="I56" s="21">
        <f>H56/G56</f>
        <v>1</v>
      </c>
      <c r="J56" s="24">
        <v>215</v>
      </c>
      <c r="K56" s="24">
        <v>215</v>
      </c>
      <c r="L56" s="8">
        <f>J56/H56*100</f>
        <v>18.843120070113937</v>
      </c>
      <c r="M56" s="8">
        <f>K56/J56*100</f>
        <v>100</v>
      </c>
    </row>
    <row r="57" spans="1:13" s="19" customFormat="1" ht="13.5" thickBot="1">
      <c r="A57" s="38" t="s">
        <v>82</v>
      </c>
      <c r="B57" s="12"/>
      <c r="C57" s="40"/>
      <c r="D57" s="59" t="s">
        <v>83</v>
      </c>
      <c r="E57" s="59"/>
      <c r="F57" s="7">
        <v>47</v>
      </c>
      <c r="G57" s="20"/>
      <c r="H57" s="20"/>
      <c r="I57" s="21"/>
      <c r="J57" s="23"/>
      <c r="K57" s="23"/>
      <c r="L57" s="8"/>
      <c r="M57" s="8"/>
    </row>
    <row r="58" spans="1:13" s="19" customFormat="1" ht="13.5" thickBot="1">
      <c r="A58" s="54"/>
      <c r="B58" s="12">
        <v>1</v>
      </c>
      <c r="C58" s="40"/>
      <c r="D58" s="59" t="s">
        <v>84</v>
      </c>
      <c r="E58" s="59"/>
      <c r="F58" s="7">
        <v>48</v>
      </c>
      <c r="G58" s="7">
        <v>116</v>
      </c>
      <c r="H58" s="7">
        <v>116</v>
      </c>
      <c r="I58" s="21"/>
      <c r="J58" s="23">
        <v>116</v>
      </c>
      <c r="K58" s="23">
        <v>116</v>
      </c>
      <c r="L58" s="8">
        <f aca="true" t="shared" si="5" ref="L58:L63">J58/H58*100</f>
        <v>100</v>
      </c>
      <c r="M58" s="8">
        <f aca="true" t="shared" si="6" ref="M58:M63">K58/J58*100</f>
        <v>100</v>
      </c>
    </row>
    <row r="59" spans="1:13" s="19" customFormat="1" ht="13.5" thickBot="1">
      <c r="A59" s="54"/>
      <c r="B59" s="12">
        <v>2</v>
      </c>
      <c r="C59" s="40"/>
      <c r="D59" s="59" t="s">
        <v>85</v>
      </c>
      <c r="E59" s="59"/>
      <c r="F59" s="7">
        <v>49</v>
      </c>
      <c r="G59" s="7">
        <v>110</v>
      </c>
      <c r="H59" s="7">
        <v>110</v>
      </c>
      <c r="I59" s="21"/>
      <c r="J59" s="23">
        <v>110</v>
      </c>
      <c r="K59" s="23">
        <v>110</v>
      </c>
      <c r="L59" s="8">
        <f t="shared" si="5"/>
        <v>100</v>
      </c>
      <c r="M59" s="8">
        <f t="shared" si="6"/>
        <v>100</v>
      </c>
    </row>
    <row r="60" spans="1:13" s="19" customFormat="1" ht="13.5" thickBot="1">
      <c r="A60" s="54"/>
      <c r="B60" s="12">
        <v>3</v>
      </c>
      <c r="C60" s="40"/>
      <c r="D60" s="59" t="s">
        <v>86</v>
      </c>
      <c r="E60" s="59"/>
      <c r="F60" s="7">
        <v>50</v>
      </c>
      <c r="G60" s="25">
        <v>4250</v>
      </c>
      <c r="H60" s="25">
        <v>4250</v>
      </c>
      <c r="I60" s="25"/>
      <c r="J60" s="25">
        <v>5151</v>
      </c>
      <c r="K60" s="25">
        <v>5203</v>
      </c>
      <c r="L60" s="8">
        <f t="shared" si="5"/>
        <v>121.2</v>
      </c>
      <c r="M60" s="8">
        <f t="shared" si="6"/>
        <v>101.0095127159775</v>
      </c>
    </row>
    <row r="61" spans="1:13" s="19" customFormat="1" ht="13.5" thickBot="1">
      <c r="A61" s="54"/>
      <c r="B61" s="12">
        <v>4</v>
      </c>
      <c r="C61" s="40"/>
      <c r="D61" s="59" t="s">
        <v>87</v>
      </c>
      <c r="E61" s="59"/>
      <c r="F61" s="7">
        <v>51</v>
      </c>
      <c r="G61" s="25">
        <v>4250</v>
      </c>
      <c r="H61" s="25">
        <v>4250</v>
      </c>
      <c r="I61" s="21"/>
      <c r="J61" s="21">
        <v>5151</v>
      </c>
      <c r="K61" s="21">
        <v>5203</v>
      </c>
      <c r="L61" s="8">
        <f t="shared" si="5"/>
        <v>121.2</v>
      </c>
      <c r="M61" s="8">
        <f t="shared" si="6"/>
        <v>101.0095127159775</v>
      </c>
    </row>
    <row r="62" spans="1:13" s="19" customFormat="1" ht="13.5" thickBot="1">
      <c r="A62" s="54"/>
      <c r="B62" s="12">
        <v>5</v>
      </c>
      <c r="C62" s="40"/>
      <c r="D62" s="59" t="s">
        <v>88</v>
      </c>
      <c r="E62" s="59"/>
      <c r="F62" s="7">
        <v>52</v>
      </c>
      <c r="G62" s="21">
        <v>89.09</v>
      </c>
      <c r="H62" s="21">
        <v>89.09</v>
      </c>
      <c r="I62" s="21"/>
      <c r="J62" s="26">
        <v>89.99</v>
      </c>
      <c r="K62" s="26">
        <v>90.9</v>
      </c>
      <c r="L62" s="8">
        <f t="shared" si="5"/>
        <v>101.01021438994276</v>
      </c>
      <c r="M62" s="8">
        <f t="shared" si="6"/>
        <v>101.01122346927438</v>
      </c>
    </row>
    <row r="63" spans="1:13" s="19" customFormat="1" ht="13.5" thickBot="1">
      <c r="A63" s="54"/>
      <c r="B63" s="12">
        <v>6</v>
      </c>
      <c r="C63" s="40"/>
      <c r="D63" s="59" t="s">
        <v>89</v>
      </c>
      <c r="E63" s="59"/>
      <c r="F63" s="7">
        <v>53</v>
      </c>
      <c r="G63" s="21">
        <v>89.09</v>
      </c>
      <c r="H63" s="21">
        <v>89.09</v>
      </c>
      <c r="I63" s="21"/>
      <c r="J63" s="26">
        <v>89.99</v>
      </c>
      <c r="K63" s="26">
        <v>90.9</v>
      </c>
      <c r="L63" s="8">
        <f t="shared" si="5"/>
        <v>101.01021438994276</v>
      </c>
      <c r="M63" s="8">
        <f t="shared" si="6"/>
        <v>101.01122346927438</v>
      </c>
    </row>
    <row r="64" spans="1:13" s="19" customFormat="1" ht="13.5" thickBot="1">
      <c r="A64" s="54"/>
      <c r="B64" s="12">
        <v>7</v>
      </c>
      <c r="C64" s="40"/>
      <c r="D64" s="59" t="s">
        <v>90</v>
      </c>
      <c r="E64" s="59"/>
      <c r="F64" s="7">
        <v>54</v>
      </c>
      <c r="G64" s="21"/>
      <c r="H64" s="21"/>
      <c r="I64" s="21"/>
      <c r="J64" s="26"/>
      <c r="K64" s="26"/>
      <c r="L64" s="8"/>
      <c r="M64" s="8"/>
    </row>
    <row r="65" spans="1:13" s="19" customFormat="1" ht="13.5" thickBot="1">
      <c r="A65" s="54"/>
      <c r="B65" s="12">
        <v>8</v>
      </c>
      <c r="C65" s="40"/>
      <c r="D65" s="59" t="s">
        <v>91</v>
      </c>
      <c r="E65" s="59"/>
      <c r="F65" s="7">
        <v>55</v>
      </c>
      <c r="G65" s="21">
        <v>989.8</v>
      </c>
      <c r="H65" s="21">
        <v>989.8</v>
      </c>
      <c r="I65" s="21"/>
      <c r="J65" s="21">
        <v>989.6</v>
      </c>
      <c r="K65" s="21">
        <v>990</v>
      </c>
      <c r="L65" s="8">
        <f>J65/H65*100</f>
        <v>99.97979389775713</v>
      </c>
      <c r="M65" s="8">
        <f>K65/J65*100</f>
        <v>100.04042037186743</v>
      </c>
    </row>
    <row r="66" spans="1:13" s="19" customFormat="1" ht="13.5" thickBot="1">
      <c r="A66" s="54"/>
      <c r="B66" s="12">
        <v>9</v>
      </c>
      <c r="C66" s="40"/>
      <c r="D66" s="59" t="s">
        <v>92</v>
      </c>
      <c r="E66" s="59"/>
      <c r="F66" s="7">
        <v>56</v>
      </c>
      <c r="G66" s="22">
        <v>31</v>
      </c>
      <c r="H66" s="22">
        <v>31</v>
      </c>
      <c r="I66" s="21"/>
      <c r="J66" s="23">
        <v>31</v>
      </c>
      <c r="K66" s="23">
        <v>31</v>
      </c>
      <c r="L66" s="8">
        <v>0</v>
      </c>
      <c r="M66" s="8">
        <v>0</v>
      </c>
    </row>
    <row r="67" spans="1:13" s="19" customFormat="1" ht="13.5" thickBot="1">
      <c r="A67" s="54"/>
      <c r="B67" s="12">
        <v>10</v>
      </c>
      <c r="C67" s="40"/>
      <c r="D67" s="63" t="s">
        <v>93</v>
      </c>
      <c r="E67" s="63"/>
      <c r="F67" s="7">
        <v>57</v>
      </c>
      <c r="G67" s="27">
        <v>102</v>
      </c>
      <c r="H67" s="27">
        <v>102</v>
      </c>
      <c r="I67" s="21"/>
      <c r="J67" s="24">
        <v>100</v>
      </c>
      <c r="K67" s="24">
        <v>100</v>
      </c>
      <c r="L67" s="8">
        <f>J67/H67*100</f>
        <v>98.0392156862745</v>
      </c>
      <c r="M67" s="8">
        <f>K67/J67*100</f>
        <v>100</v>
      </c>
    </row>
    <row r="68" spans="1:13" s="19" customFormat="1" ht="12.75">
      <c r="A68" s="13"/>
      <c r="B68" s="13"/>
      <c r="C68" s="17"/>
      <c r="D68" s="15"/>
      <c r="E68" s="15"/>
      <c r="F68" s="3"/>
      <c r="G68" s="16"/>
      <c r="H68" s="2"/>
      <c r="I68" s="2"/>
      <c r="J68" s="3"/>
      <c r="K68" s="2"/>
      <c r="L68" s="2"/>
      <c r="M68" s="2"/>
    </row>
    <row r="69" spans="1:13" s="19" customFormat="1" ht="12.75">
      <c r="A69" s="13"/>
      <c r="B69" s="13"/>
      <c r="C69" s="17"/>
      <c r="D69" s="13"/>
      <c r="E69" s="18"/>
      <c r="F69" s="3"/>
      <c r="G69" s="16"/>
      <c r="H69" s="2"/>
      <c r="I69" s="2"/>
      <c r="J69" s="3"/>
      <c r="K69" s="2"/>
      <c r="L69" s="2"/>
      <c r="M69" s="2"/>
    </row>
    <row r="70" spans="1:13" s="19" customFormat="1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19" customFormat="1" ht="12.75">
      <c r="A71" s="13"/>
      <c r="B71" s="13"/>
      <c r="C71" s="17"/>
      <c r="D71" s="13"/>
      <c r="E71" s="48"/>
      <c r="F71" s="48"/>
      <c r="G71" s="16"/>
      <c r="H71" s="3"/>
      <c r="I71" s="3"/>
      <c r="J71" s="49"/>
      <c r="K71" s="49"/>
      <c r="L71" s="49"/>
      <c r="M71" s="2"/>
    </row>
    <row r="72" spans="1:13" s="19" customFormat="1" ht="12.75">
      <c r="A72" s="13"/>
      <c r="B72" s="13"/>
      <c r="C72" s="17"/>
      <c r="D72" s="13"/>
      <c r="E72" s="18"/>
      <c r="F72" s="3"/>
      <c r="G72" s="16"/>
      <c r="H72" s="2"/>
      <c r="I72" s="2"/>
      <c r="J72" s="62"/>
      <c r="K72" s="62"/>
      <c r="L72" s="62"/>
      <c r="M72" s="2"/>
    </row>
    <row r="73" spans="1:13" s="19" customFormat="1" ht="12.75">
      <c r="A73" s="52" t="s">
        <v>100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1:13" s="19" customFormat="1" ht="12.75" customHeight="1">
      <c r="A74" s="52" t="s">
        <v>101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1:13" s="19" customFormat="1" ht="12.75">
      <c r="A75" s="13"/>
      <c r="B75" s="13"/>
      <c r="C75" s="17"/>
      <c r="D75" s="13"/>
      <c r="E75" s="64"/>
      <c r="F75" s="64"/>
      <c r="G75" s="16"/>
      <c r="H75" s="2"/>
      <c r="I75" s="2"/>
      <c r="J75" s="65"/>
      <c r="K75" s="65"/>
      <c r="L75" s="65"/>
      <c r="M75" s="2"/>
    </row>
    <row r="76" spans="1:13" s="19" customFormat="1" ht="12.75">
      <c r="A76" s="13"/>
      <c r="B76" s="13"/>
      <c r="C76" s="17"/>
      <c r="D76" s="13"/>
      <c r="G76" s="16"/>
      <c r="H76" s="2"/>
      <c r="I76" s="2"/>
      <c r="J76" s="62"/>
      <c r="K76" s="62"/>
      <c r="L76" s="62"/>
      <c r="M76" s="2"/>
    </row>
    <row r="77" spans="1:13" s="19" customFormat="1" ht="12.75">
      <c r="A77" s="13"/>
      <c r="B77" s="13"/>
      <c r="C77" s="17"/>
      <c r="D77" s="13"/>
      <c r="E77" s="66"/>
      <c r="F77" s="66"/>
      <c r="G77" s="16"/>
      <c r="H77" s="2"/>
      <c r="I77" s="2"/>
      <c r="J77" s="3"/>
      <c r="K77" s="2"/>
      <c r="L77" s="2"/>
      <c r="M77" s="2"/>
    </row>
    <row r="78" spans="1:13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</sheetData>
  <sheetProtection/>
  <mergeCells count="76">
    <mergeCell ref="E77:F77"/>
    <mergeCell ref="J2:M2"/>
    <mergeCell ref="A73:M73"/>
    <mergeCell ref="A74:M74"/>
    <mergeCell ref="J72:L72"/>
    <mergeCell ref="D66:E66"/>
    <mergeCell ref="D67:E67"/>
    <mergeCell ref="E75:F75"/>
    <mergeCell ref="J75:L75"/>
    <mergeCell ref="J76:L76"/>
    <mergeCell ref="D57:E57"/>
    <mergeCell ref="A58:A67"/>
    <mergeCell ref="D58:E58"/>
    <mergeCell ref="D59:E59"/>
    <mergeCell ref="D60:E60"/>
    <mergeCell ref="D61:E61"/>
    <mergeCell ref="D62:E62"/>
    <mergeCell ref="D63:E63"/>
    <mergeCell ref="D64:E64"/>
    <mergeCell ref="D65:E65"/>
    <mergeCell ref="D52:E52"/>
    <mergeCell ref="D53:E53"/>
    <mergeCell ref="D54:E54"/>
    <mergeCell ref="D56:E56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1:E31"/>
    <mergeCell ref="D32:E32"/>
    <mergeCell ref="D33:E33"/>
    <mergeCell ref="A34:A45"/>
    <mergeCell ref="D34:E34"/>
    <mergeCell ref="D35:E35"/>
    <mergeCell ref="D36:E36"/>
    <mergeCell ref="D37:E37"/>
    <mergeCell ref="D38:E38"/>
    <mergeCell ref="D39:E39"/>
    <mergeCell ref="A17:A30"/>
    <mergeCell ref="D17:E17"/>
    <mergeCell ref="B18:B28"/>
    <mergeCell ref="D18:E18"/>
    <mergeCell ref="D19:E19"/>
    <mergeCell ref="D20:E20"/>
    <mergeCell ref="D28:E28"/>
    <mergeCell ref="D29:E29"/>
    <mergeCell ref="D30:E30"/>
    <mergeCell ref="D10:E10"/>
    <mergeCell ref="A11:A15"/>
    <mergeCell ref="D11:E11"/>
    <mergeCell ref="D14:E14"/>
    <mergeCell ref="D15:E15"/>
    <mergeCell ref="D16:E16"/>
    <mergeCell ref="I7:I8"/>
    <mergeCell ref="J7:J8"/>
    <mergeCell ref="K7:K8"/>
    <mergeCell ref="L7:M7"/>
    <mergeCell ref="B9:C9"/>
    <mergeCell ref="D9:E9"/>
    <mergeCell ref="L1:M1"/>
    <mergeCell ref="A70:M70"/>
    <mergeCell ref="A5:M5"/>
    <mergeCell ref="A4:M4"/>
    <mergeCell ref="A7:C8"/>
    <mergeCell ref="D7:E8"/>
    <mergeCell ref="F7:F8"/>
    <mergeCell ref="G7:G8"/>
    <mergeCell ref="H7:H8"/>
  </mergeCells>
  <printOptions/>
  <pageMargins left="0.57" right="0.3" top="1" bottom="1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buget6</cp:lastModifiedBy>
  <cp:lastPrinted>2021-10-13T11:00:21Z</cp:lastPrinted>
  <dcterms:created xsi:type="dcterms:W3CDTF">1996-10-14T23:33:28Z</dcterms:created>
  <dcterms:modified xsi:type="dcterms:W3CDTF">2021-10-26T08:15:04Z</dcterms:modified>
  <cp:category/>
  <cp:version/>
  <cp:contentType/>
  <cp:contentStatus/>
</cp:coreProperties>
</file>